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BERECHNUNG" sheetId="1" r:id="rId1"/>
    <sheet name="Frequenz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<sst xmlns="http://schemas.openxmlformats.org/spreadsheetml/2006/main" count="10" uniqueCount="10">
  <si>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5. Messung der Frequenz mit Kondensator Cx:</t>
  </si>
  <si>
    <t>0. Referenzkondensator (Cref):</t>
  </si>
  <si>
    <t>2. Messung der Frequenz mit Referenz Kondensator (Cref):</t>
  </si>
  <si>
    <t>1. Messung der Frequenz ohne Referenz Kondensator (Cref):</t>
  </si>
  <si>
    <t>3. Berechnung Kondensator Cp:</t>
  </si>
  <si>
    <t>4. Berechnung Induktivität Lp:</t>
  </si>
  <si>
    <t>5.Berecnung Cx</t>
  </si>
  <si>
    <t>L =</t>
  </si>
  <si>
    <t>C =</t>
  </si>
  <si>
    <t>f =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</si>
</sst>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"/>
    <numFmt numFmtId="175" formatCode="0.00000"/>
    <numFmt numFmtId="176" formatCode="0.0000"/>
    <numFmt numFmtId="177" formatCode="0.000"/>
    <numFmt numFmtId="178" formatCode="0.00&quot; nF&quot;"/>
    <numFmt numFmtId="179" formatCode="0.0&quot; nF&quot;"/>
    <numFmt numFmtId="180" formatCode="0.000&quot; nF&quot;"/>
    <numFmt numFmtId="181" formatCode="0.00&quot;mF&quot;"/>
    <numFmt numFmtId="182" formatCode="0.0&quot;mF&quot;"/>
    <numFmt numFmtId="183" formatCode="0&quot;mF&quot;"/>
    <numFmt numFmtId="184" formatCode="0.000&quot;mF&quot;"/>
    <numFmt numFmtId="185" formatCode="#,##0&quot; Hz&quot;"/>
    <numFmt numFmtId="186" formatCode="0.000&quot; mF&quot;"/>
    <numFmt numFmtId="187" formatCode="0.000&quot; mH&quot;"/>
    <numFmt numFmtId="188" formatCode="0.0"/>
    <numFmt numFmtId="189" formatCode="0.000\ &quot;nF&quot;"/>
    <numFmt numFmtId="190" formatCode="0.000\ &quot;mH&quot;"/>
    <numFmt numFmtId="191" formatCode="#,##0.0&quot; Hz&quot;"/>
    <numFmt numFmtId="192" formatCode="#,##0.00&quot; Hz&quot;"/>
    <numFmt numFmtId="193" formatCode="#,##0.000&quot; Hz&quot;"/>
    <numFmt numFmtId="194" formatCode="#,##0.0000&quot; Hz&quot;"/>
    <numFmt numFmtId="195" formatCode="#,##0.000&quot; nF&quot;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1" fontId="0" fillId="0" borderId="0" xfId="0" applyNumberFormat="1" applyAlignment="1">
      <alignment/>
    </xf>
    <xf numFmtId="173" fontId="0" fillId="0" borderId="0" xfId="15" applyNumberFormat="1" applyAlignment="1">
      <alignment/>
    </xf>
    <xf numFmtId="177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5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189" fontId="1" fillId="2" borderId="0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5" fontId="1" fillId="2" borderId="0" xfId="0" applyNumberFormat="1" applyFont="1" applyFill="1" applyBorder="1" applyAlignment="1">
      <alignment/>
    </xf>
    <xf numFmtId="189" fontId="1" fillId="3" borderId="0" xfId="0" applyNumberFormat="1" applyFont="1" applyFill="1" applyBorder="1" applyAlignment="1">
      <alignment/>
    </xf>
    <xf numFmtId="190" fontId="1" fillId="3" borderId="0" xfId="0" applyNumberFormat="1" applyFont="1" applyFill="1" applyBorder="1" applyAlignment="1">
      <alignment/>
    </xf>
    <xf numFmtId="195" fontId="1" fillId="3" borderId="0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187" fontId="1" fillId="3" borderId="0" xfId="0" applyNumberFormat="1" applyFont="1" applyFill="1" applyAlignment="1">
      <alignment/>
    </xf>
    <xf numFmtId="180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28</xdr:row>
      <xdr:rowOff>142875</xdr:rowOff>
    </xdr:from>
    <xdr:to>
      <xdr:col>5</xdr:col>
      <xdr:colOff>247650</xdr:colOff>
      <xdr:row>32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4695825"/>
          <a:ext cx="866775" cy="6477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76200</xdr:colOff>
      <xdr:row>21</xdr:row>
      <xdr:rowOff>0</xdr:rowOff>
    </xdr:from>
    <xdr:to>
      <xdr:col>5</xdr:col>
      <xdr:colOff>533400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3409950"/>
          <a:ext cx="1219200" cy="514350"/>
        </a:xfrm>
        <a:prstGeom prst="rect">
          <a:avLst/>
        </a:prstGeom>
        <a:solidFill>
          <a:srgbClr val="FF0000"/>
        </a:solidFill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1143000</xdr:colOff>
      <xdr:row>0</xdr:row>
      <xdr:rowOff>85725</xdr:rowOff>
    </xdr:from>
    <xdr:to>
      <xdr:col>1</xdr:col>
      <xdr:colOff>3267075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85725"/>
          <a:ext cx="2124075" cy="1028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</xdr:row>
      <xdr:rowOff>19050</xdr:rowOff>
    </xdr:from>
    <xdr:to>
      <xdr:col>3</xdr:col>
      <xdr:colOff>323850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42900"/>
          <a:ext cx="1438275" cy="647700"/>
        </a:xfrm>
        <a:prstGeom prst="rect">
          <a:avLst/>
        </a:prstGeom>
        <a:noFill/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33"/>
  <sheetViews>
    <sheetView tabSelected="1" workbookViewId="0" topLeftCell="A4">
      <selection activeCell="F12" sqref="F12"/>
    </sheetView>
  </sheetViews>
  <sheetFormatPr defaultColWidth="11.421875" defaultRowHeight="12.75"/>
  <cols>
    <col min="1" max="1" width="22.28125" style="0" customWidth="1"/>
    <col min="2" max="2" width="57.140625" style="7" customWidth="1"/>
    <col min="3" max="3" width="14.00390625" style="7" customWidth="1"/>
    <col min="4" max="4" width="10.00390625" style="0" customWidth="1"/>
  </cols>
  <sheetData>
    <row r="1" ht="12.75"/>
    <row r="2" ht="12.75"/>
    <row r="3" ht="12.75"/>
    <row r="4" ht="12.75"/>
    <row r="5" ht="12.75"/>
    <row r="6" ht="12.75"/>
    <row r="7" ht="12.75"/>
    <row r="8" ht="13.5" thickBot="1"/>
    <row r="9" spans="1:4" ht="12.75">
      <c r="A9" s="20"/>
      <c r="B9" s="8"/>
      <c r="C9" s="8"/>
      <c r="D9" s="9"/>
    </row>
    <row r="10" spans="1:4" ht="12.75">
      <c r="A10" s="21"/>
      <c r="B10" s="10" t="s">
        <v>1</v>
      </c>
      <c r="C10" s="12">
        <v>3.52</v>
      </c>
      <c r="D10" s="11"/>
    </row>
    <row r="11" spans="1:4" ht="12.75">
      <c r="A11" s="21"/>
      <c r="B11" s="10"/>
      <c r="C11" s="13"/>
      <c r="D11" s="11"/>
    </row>
    <row r="12" spans="1:4" ht="12.75">
      <c r="A12" s="21"/>
      <c r="B12" s="10"/>
      <c r="C12" s="10"/>
      <c r="D12" s="11"/>
    </row>
    <row r="13" spans="1:4" ht="12.75">
      <c r="A13" s="21"/>
      <c r="B13" s="10" t="s">
        <v>3</v>
      </c>
      <c r="C13" s="14">
        <v>24480</v>
      </c>
      <c r="D13" s="11"/>
    </row>
    <row r="14" spans="1:4" ht="12.75">
      <c r="A14" s="21"/>
      <c r="B14" s="10"/>
      <c r="C14" s="10"/>
      <c r="D14" s="11"/>
    </row>
    <row r="15" spans="1:4" ht="12.75">
      <c r="A15" s="21"/>
      <c r="B15" s="10"/>
      <c r="C15" s="10"/>
      <c r="D15" s="11"/>
    </row>
    <row r="16" spans="1:4" ht="12.75">
      <c r="A16" s="21"/>
      <c r="B16" s="10" t="s">
        <v>2</v>
      </c>
      <c r="C16" s="14">
        <v>18850</v>
      </c>
      <c r="D16" s="11"/>
    </row>
    <row r="17" spans="1:4" ht="12.75">
      <c r="A17" s="21"/>
      <c r="B17" s="10"/>
      <c r="C17" s="10"/>
      <c r="D17" s="11"/>
    </row>
    <row r="18" spans="1:4" ht="12.75">
      <c r="A18" s="21"/>
      <c r="B18" s="10"/>
      <c r="C18" s="10"/>
      <c r="D18" s="11"/>
    </row>
    <row r="19" spans="1:4" ht="12.75">
      <c r="A19" s="21"/>
      <c r="B19" s="10" t="s">
        <v>4</v>
      </c>
      <c r="C19" s="15">
        <f>C16^2/(C13^2-C16^2)*C10</f>
        <v>5.127058687531231</v>
      </c>
      <c r="D19" s="11"/>
    </row>
    <row r="20" spans="1:4" ht="12.75">
      <c r="A20" s="21"/>
      <c r="B20" s="10"/>
      <c r="C20" s="10"/>
      <c r="D20" s="11"/>
    </row>
    <row r="21" spans="1:4" ht="12.75">
      <c r="A21" s="21"/>
      <c r="B21" s="10"/>
      <c r="C21" s="10"/>
      <c r="D21" s="11"/>
    </row>
    <row r="22" spans="1:4" ht="12.75">
      <c r="A22" s="21"/>
      <c r="B22" s="10"/>
      <c r="C22" s="10"/>
      <c r="D22" s="11"/>
    </row>
    <row r="23" spans="1:4" ht="12.75">
      <c r="A23" s="21"/>
      <c r="B23" s="10" t="s">
        <v>5</v>
      </c>
      <c r="C23" s="16">
        <f>1/(4*PI()^2*C13^2*C19)*(10^12)</f>
        <v>8.244211933989668</v>
      </c>
      <c r="D23" s="11"/>
    </row>
    <row r="24" spans="1:4" ht="12.75">
      <c r="A24" s="21"/>
      <c r="B24" s="10"/>
      <c r="C24" s="10"/>
      <c r="D24" s="11"/>
    </row>
    <row r="25" spans="1:4" ht="13.5" thickBot="1">
      <c r="A25" s="22"/>
      <c r="B25" s="18"/>
      <c r="C25" s="18"/>
      <c r="D25" s="19"/>
    </row>
    <row r="26" spans="1:4" ht="12.75">
      <c r="A26" s="21"/>
      <c r="B26" s="10"/>
      <c r="C26" s="10"/>
      <c r="D26" s="11"/>
    </row>
    <row r="27" spans="1:4" ht="12.75">
      <c r="A27" s="21"/>
      <c r="B27" s="10" t="s">
        <v>0</v>
      </c>
      <c r="C27" s="14">
        <v>22000</v>
      </c>
      <c r="D27" s="11"/>
    </row>
    <row r="28" spans="1:4" ht="12.75">
      <c r="A28" s="21"/>
      <c r="B28" s="10"/>
      <c r="C28" s="10"/>
      <c r="D28" s="11"/>
    </row>
    <row r="29" spans="1:4" ht="12.75">
      <c r="A29" s="21"/>
      <c r="B29" s="10"/>
      <c r="C29" s="10"/>
      <c r="D29" s="11"/>
    </row>
    <row r="30" spans="1:4" ht="12.75">
      <c r="A30" s="21"/>
      <c r="B30" s="10"/>
      <c r="C30" s="10"/>
      <c r="D30" s="11"/>
    </row>
    <row r="31" spans="1:4" ht="12.75">
      <c r="A31" s="21"/>
      <c r="B31" s="10" t="s">
        <v>6</v>
      </c>
      <c r="C31" s="17">
        <f>(C13^2/C27^2-1)*C19</f>
        <v>1.2210704663950416</v>
      </c>
      <c r="D31" s="11"/>
    </row>
    <row r="32" spans="1:4" ht="12.75">
      <c r="A32" s="21"/>
      <c r="B32" s="10"/>
      <c r="C32" s="10"/>
      <c r="D32" s="11"/>
    </row>
    <row r="33" spans="1:4" ht="13.5" thickBot="1">
      <c r="A33" s="22"/>
      <c r="B33" s="18"/>
      <c r="C33" s="18"/>
      <c r="D33" s="19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2513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F42"/>
  <sheetViews>
    <sheetView workbookViewId="0" topLeftCell="A1">
      <selection activeCell="D27" sqref="D27"/>
    </sheetView>
  </sheetViews>
  <sheetFormatPr defaultColWidth="11.421875" defaultRowHeight="12.75"/>
  <cols>
    <col min="3" max="3" width="12.00390625" style="0" bestFit="1" customWidth="1"/>
    <col min="4" max="4" width="12.421875" style="0" bestFit="1" customWidth="1"/>
  </cols>
  <sheetData>
    <row r="3" spans="5:6" ht="12.75">
      <c r="E3" s="23" t="s">
        <v>7</v>
      </c>
      <c r="F3" s="24">
        <v>8.244</v>
      </c>
    </row>
    <row r="4" spans="5:6" ht="12.75">
      <c r="E4" s="23" t="s">
        <v>8</v>
      </c>
      <c r="F4" s="25">
        <v>5.127</v>
      </c>
    </row>
    <row r="6" spans="5:6" ht="12.75">
      <c r="E6" s="23" t="s">
        <v>9</v>
      </c>
      <c r="F6" s="6">
        <f>1/(2*PI()*SQRT(F3*F4))*10^6</f>
        <v>24480.454769521406</v>
      </c>
    </row>
    <row r="7" ht="12.75">
      <c r="E7" s="2"/>
    </row>
    <row r="8" spans="2:5" ht="12.75">
      <c r="B8" s="4"/>
      <c r="E8" s="2"/>
    </row>
    <row r="16" spans="2:5" ht="12.75">
      <c r="B16" s="5"/>
      <c r="E16" s="3"/>
    </row>
    <row r="17" spans="2:5" ht="12.75">
      <c r="B17" s="5"/>
      <c r="E17" s="3"/>
    </row>
    <row r="26" spans="2:5" ht="12.75">
      <c r="B26" s="5"/>
      <c r="E26" s="3"/>
    </row>
    <row r="27" spans="2:5" ht="12.75">
      <c r="B27" s="5"/>
      <c r="E27" s="3"/>
    </row>
    <row r="42" ht="12.75">
      <c r="D42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