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3740" activeTab="2"/>
  </bookViews>
  <sheets>
    <sheet name="Einnahmen" sheetId="1" r:id="rId1"/>
    <sheet name="Ausgaben" sheetId="2" r:id="rId2"/>
    <sheet name="sverweis" sheetId="4" r:id="rId3"/>
  </sheets>
  <definedNames>
    <definedName name="aus">Ausgaben!$A$1:$F$19</definedName>
    <definedName name="ein">Einnahmen!$A$1:$F$20</definedName>
    <definedName name="T_Ausgaben">Tabelle2[]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2" i="4"/>
  <c r="H5" i="4"/>
  <c r="H6" i="4"/>
  <c r="H10" i="4"/>
  <c r="H14" i="4"/>
  <c r="F6" i="4"/>
  <c r="F7" i="4"/>
  <c r="F10" i="4"/>
  <c r="F11" i="4"/>
  <c r="F14" i="4"/>
  <c r="F15" i="4"/>
  <c r="E4" i="4"/>
  <c r="E8" i="4"/>
  <c r="E11" i="4"/>
  <c r="E12" i="4"/>
  <c r="E15" i="4"/>
  <c r="E16" i="4"/>
  <c r="D4" i="4"/>
  <c r="D5" i="4"/>
  <c r="C5" i="4"/>
  <c r="C6" i="4"/>
  <c r="C10" i="4"/>
  <c r="C14" i="4"/>
  <c r="B16" i="4"/>
  <c r="B5" i="4"/>
  <c r="B6" i="4"/>
  <c r="B10" i="4"/>
  <c r="B14" i="4"/>
  <c r="A3" i="2"/>
  <c r="A4" i="2"/>
  <c r="A5" i="2"/>
  <c r="A6" i="2"/>
  <c r="A7" i="2"/>
  <c r="A2" i="2"/>
  <c r="C2" i="2"/>
  <c r="C3" i="2"/>
  <c r="C4" i="2"/>
  <c r="C5" i="2"/>
  <c r="C6" i="2"/>
  <c r="C7" i="2"/>
  <c r="A3" i="1"/>
  <c r="A4" i="1"/>
  <c r="A5" i="1"/>
  <c r="A5" i="4" s="1"/>
  <c r="E5" i="4" s="1"/>
  <c r="A6" i="1"/>
  <c r="A7" i="1"/>
  <c r="A2" i="1"/>
  <c r="A2" i="4" s="1"/>
  <c r="E2" i="4" s="1"/>
  <c r="C2" i="1"/>
  <c r="C3" i="1"/>
  <c r="C4" i="1"/>
  <c r="C5" i="1"/>
  <c r="C6" i="1"/>
  <c r="C7" i="1"/>
  <c r="A8" i="4"/>
  <c r="F8" i="4" s="1"/>
  <c r="A9" i="4"/>
  <c r="E9" i="4" s="1"/>
  <c r="A10" i="4"/>
  <c r="D10" i="4" s="1"/>
  <c r="A11" i="4"/>
  <c r="H11" i="4" s="1"/>
  <c r="A12" i="4"/>
  <c r="F12" i="4" s="1"/>
  <c r="A13" i="4"/>
  <c r="E13" i="4" s="1"/>
  <c r="A14" i="4"/>
  <c r="D14" i="4" s="1"/>
  <c r="A15" i="4"/>
  <c r="H15" i="4" s="1"/>
  <c r="A16" i="4"/>
  <c r="F16" i="4" s="1"/>
  <c r="A3" i="4"/>
  <c r="H3" i="4" s="1"/>
  <c r="A4" i="4"/>
  <c r="F4" i="4" s="1"/>
  <c r="A6" i="4"/>
  <c r="D6" i="4" s="1"/>
  <c r="A7" i="4"/>
  <c r="H7" i="4" s="1"/>
  <c r="D2" i="4" l="1"/>
  <c r="D13" i="4"/>
  <c r="D9" i="4"/>
  <c r="F3" i="4"/>
  <c r="B9" i="4"/>
  <c r="C2" i="4"/>
  <c r="C13" i="4"/>
  <c r="C9" i="4"/>
  <c r="E3" i="4"/>
  <c r="B2" i="4"/>
  <c r="B12" i="4"/>
  <c r="B8" i="4"/>
  <c r="B4" i="4"/>
  <c r="C16" i="4"/>
  <c r="C12" i="4"/>
  <c r="C8" i="4"/>
  <c r="C4" i="4"/>
  <c r="D15" i="4"/>
  <c r="D11" i="4"/>
  <c r="D7" i="4"/>
  <c r="D3" i="4"/>
  <c r="E14" i="4"/>
  <c r="E10" i="4"/>
  <c r="E6" i="4"/>
  <c r="F2" i="4"/>
  <c r="F13" i="4"/>
  <c r="F9" i="4"/>
  <c r="F5" i="4"/>
  <c r="H16" i="4"/>
  <c r="H12" i="4"/>
  <c r="H8" i="4"/>
  <c r="H4" i="4"/>
  <c r="B13" i="4"/>
  <c r="D16" i="4"/>
  <c r="D12" i="4"/>
  <c r="D8" i="4"/>
  <c r="E7" i="4"/>
  <c r="H2" i="4"/>
  <c r="H13" i="4"/>
  <c r="H9" i="4"/>
  <c r="B15" i="4"/>
  <c r="B11" i="4"/>
  <c r="B7" i="4"/>
  <c r="B3" i="4"/>
  <c r="C15" i="4"/>
  <c r="C11" i="4"/>
  <c r="C7" i="4"/>
  <c r="C3" i="4"/>
</calcChain>
</file>

<file path=xl/sharedStrings.xml><?xml version="1.0" encoding="utf-8"?>
<sst xmlns="http://schemas.openxmlformats.org/spreadsheetml/2006/main" count="44" uniqueCount="15">
  <si>
    <t xml:space="preserve">Datum </t>
  </si>
  <si>
    <t>Betrag</t>
  </si>
  <si>
    <t>Verwendung</t>
  </si>
  <si>
    <t>Dies&amp;Das</t>
  </si>
  <si>
    <t>Name</t>
  </si>
  <si>
    <t>Peter</t>
  </si>
  <si>
    <t>Paul</t>
  </si>
  <si>
    <t>Marie</t>
  </si>
  <si>
    <t>ID</t>
  </si>
  <si>
    <t>Betrag (Einn)</t>
  </si>
  <si>
    <t>kw</t>
  </si>
  <si>
    <t>Betrag (Ausg.)</t>
  </si>
  <si>
    <t>Datum E</t>
  </si>
  <si>
    <t>Datum A</t>
  </si>
  <si>
    <t>Verw.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</si>
</sst>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2" fontId="0" fillId="0" borderId="0" xfId="0" applyNumberFormat="1"/>
    <xf numFmtId="1" fontId="0" fillId="0" borderId="0" xfId="0" applyNumberFormat="1"/>
    <xf numFmtId="1" fontId="6" fillId="0" borderId="0" xfId="0" applyNumberFormat="1" applyFont="1"/>
    <xf numFmtId="14" fontId="0" fillId="0" borderId="4" xfId="0" applyNumberFormat="1" applyBorder="1"/>
    <xf numFmtId="0" fontId="0" fillId="0" borderId="4" xfId="0" applyBorder="1"/>
    <xf numFmtId="0" fontId="1" fillId="0" borderId="4" xfId="0" applyFont="1" applyBorder="1"/>
    <xf numFmtId="0" fontId="3" fillId="2" borderId="5" xfId="0" applyFont="1" applyFill="1" applyBorder="1"/>
    <xf numFmtId="0" fontId="7" fillId="3" borderId="2" xfId="0" applyFont="1" applyFill="1" applyBorder="1"/>
    <xf numFmtId="0" fontId="7" fillId="3" borderId="2" xfId="0" applyNumberFormat="1" applyFont="1" applyFill="1" applyBorder="1"/>
    <xf numFmtId="0" fontId="7" fillId="3" borderId="3" xfId="0" applyFont="1" applyFill="1" applyBorder="1"/>
    <xf numFmtId="14" fontId="7" fillId="3" borderId="1" xfId="0" applyNumberFormat="1" applyFont="1" applyFill="1" applyBorder="1"/>
    <xf numFmtId="0" fontId="7" fillId="3" borderId="1" xfId="0" applyFont="1" applyFill="1" applyBorder="1"/>
  </cellXfs>
  <cellStyles count="1">
    <cellStyle name="Standard" xfId="0" builtinId="0"/>
  </cellStyles>
  <dxfs count="4"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1" formatCode="0"/>
    </dxf>
    <dxf>
      <numFmt numFmtId="19" formatCode="dd/mm/yyyy"/>
    </dxf>
    <dxf>
      <font>
        <strike val="0"/>
        <outline val="0"/>
        <shadow val="0"/>
        <u val="none"/>
        <vertAlign val="baseline"/>
        <sz val="11"/>
        <color theme="0" tint="-0.34998626667073579"/>
        <name val="Calibri"/>
        <scheme val="minor"/>
      </font>
      <numFmt numFmtId="1" formatCode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_Einnahmen" displayName="T_Einnahmen" ref="B1:F7" totalsRowShown="0">
  <autoFilter ref="B1:F7">
    <filterColumn colId="0" hiddenButton="1"/>
    <filterColumn colId="2" hiddenButton="1"/>
    <filterColumn colId="3" hiddenButton="1"/>
  </autoFilter>
  <tableColumns count="5">
    <tableColumn id="1" name="Datum " dataDxfId="3"/>
    <tableColumn id="5" name="kw" dataDxfId="2">
      <calculatedColumnFormula>WEEKNUM(T_Einnahmen[[#This Row],[Datum ]])</calculatedColumnFormula>
    </tableColumn>
    <tableColumn id="2" name="Verwendung"/>
    <tableColumn id="3" name="Betrag"/>
    <tableColumn id="4" name="Name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1:F7" totalsRowShown="0">
  <autoFilter ref="B1:F7">
    <filterColumn colId="0" hiddenButton="1"/>
    <filterColumn colId="2" hiddenButton="1"/>
    <filterColumn colId="3" hiddenButton="1"/>
  </autoFilter>
  <tableColumns count="5">
    <tableColumn id="1" name="Datum " dataDxfId="1"/>
    <tableColumn id="5" name="kw" dataDxfId="0">
      <calculatedColumnFormula>WEEKNUM(Tabelle2[[#This Row],[Datum ]])</calculatedColumnFormula>
    </tableColumn>
    <tableColumn id="2" name="Verwendung"/>
    <tableColumn id="3" name="Betrag"/>
    <tableColumn id="4" name="Nam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2" sqref="B12:B13"/>
    </sheetView>
  </sheetViews>
  <sheetFormatPr baseColWidth="10" defaultRowHeight="15" x14ac:dyDescent="0.25"/>
  <cols>
    <col min="1" max="1" width="14.85546875" customWidth="1"/>
    <col min="3" max="3" width="6" style="8" customWidth="1"/>
    <col min="4" max="4" width="14.5703125" customWidth="1"/>
    <col min="5" max="5" width="8.5703125" customWidth="1"/>
  </cols>
  <sheetData>
    <row r="1" spans="1:6" x14ac:dyDescent="0.25">
      <c r="A1" s="5" t="s">
        <v>8</v>
      </c>
      <c r="B1" t="s">
        <v>0</v>
      </c>
      <c r="C1" s="8" t="s">
        <v>10</v>
      </c>
      <c r="D1" t="s">
        <v>2</v>
      </c>
      <c r="E1" t="s">
        <v>1</v>
      </c>
      <c r="F1" t="s">
        <v>4</v>
      </c>
    </row>
    <row r="2" spans="1:6" x14ac:dyDescent="0.25">
      <c r="A2" s="4" t="str">
        <f>WEEKNUM(T_Einnahmen[[#This Row],[Datum ]])&amp;T_Einnahmen[[#This Row],[Name]]&amp;T_Einnahmen[[#This Row],[Verwendung]]</f>
        <v>1PeterDies&amp;Das</v>
      </c>
      <c r="B2" s="1">
        <v>43101</v>
      </c>
      <c r="C2" s="8">
        <f>WEEKNUM(T_Einnahmen[[#This Row],[Datum ]])</f>
        <v>1</v>
      </c>
      <c r="D2" t="s">
        <v>3</v>
      </c>
      <c r="E2">
        <v>200</v>
      </c>
      <c r="F2" t="s">
        <v>5</v>
      </c>
    </row>
    <row r="3" spans="1:6" x14ac:dyDescent="0.25">
      <c r="A3" s="4" t="str">
        <f>WEEKNUM(T_Einnahmen[[#This Row],[Datum ]])&amp;T_Einnahmen[[#This Row],[Name]]&amp;T_Einnahmen[[#This Row],[Verwendung]]</f>
        <v>1PaulDies&amp;Das</v>
      </c>
      <c r="B3" s="1">
        <v>43105</v>
      </c>
      <c r="C3" s="8">
        <f>WEEKNUM(T_Einnahmen[[#This Row],[Datum ]])</f>
        <v>1</v>
      </c>
      <c r="D3" t="s">
        <v>3</v>
      </c>
      <c r="E3">
        <v>300</v>
      </c>
      <c r="F3" t="s">
        <v>6</v>
      </c>
    </row>
    <row r="4" spans="1:6" x14ac:dyDescent="0.25">
      <c r="A4" s="4" t="str">
        <f>WEEKNUM(T_Einnahmen[[#This Row],[Datum ]])&amp;T_Einnahmen[[#This Row],[Name]]&amp;T_Einnahmen[[#This Row],[Verwendung]]</f>
        <v>2MarieDies&amp;Das</v>
      </c>
      <c r="B4" s="1">
        <v>43110</v>
      </c>
      <c r="C4" s="8">
        <f>WEEKNUM(T_Einnahmen[[#This Row],[Datum ]])</f>
        <v>2</v>
      </c>
      <c r="D4" t="s">
        <v>3</v>
      </c>
      <c r="E4">
        <v>150</v>
      </c>
      <c r="F4" t="s">
        <v>7</v>
      </c>
    </row>
    <row r="5" spans="1:6" x14ac:dyDescent="0.25">
      <c r="A5" s="4" t="str">
        <f>WEEKNUM(T_Einnahmen[[#This Row],[Datum ]])&amp;T_Einnahmen[[#This Row],[Name]]&amp;T_Einnahmen[[#This Row],[Verwendung]]</f>
        <v>4PeterDies&amp;Das</v>
      </c>
      <c r="B5" s="1">
        <v>43121</v>
      </c>
      <c r="C5" s="8">
        <f>WEEKNUM(T_Einnahmen[[#This Row],[Datum ]])</f>
        <v>4</v>
      </c>
      <c r="D5" t="s">
        <v>3</v>
      </c>
      <c r="E5">
        <v>50</v>
      </c>
      <c r="F5" t="s">
        <v>5</v>
      </c>
    </row>
    <row r="6" spans="1:6" x14ac:dyDescent="0.25">
      <c r="A6" s="4" t="str">
        <f>WEEKNUM(T_Einnahmen[[#This Row],[Datum ]])&amp;T_Einnahmen[[#This Row],[Name]]&amp;T_Einnahmen[[#This Row],[Verwendung]]</f>
        <v>4PaulDies&amp;Das</v>
      </c>
      <c r="B6" s="1">
        <v>43122</v>
      </c>
      <c r="C6" s="8">
        <f>WEEKNUM(T_Einnahmen[[#This Row],[Datum ]])</f>
        <v>4</v>
      </c>
      <c r="D6" t="s">
        <v>3</v>
      </c>
      <c r="E6">
        <v>20</v>
      </c>
      <c r="F6" t="s">
        <v>6</v>
      </c>
    </row>
    <row r="7" spans="1:6" x14ac:dyDescent="0.25">
      <c r="A7" s="4" t="str">
        <f>WEEKNUM(T_Einnahmen[[#This Row],[Datum ]])&amp;T_Einnahmen[[#This Row],[Name]]&amp;T_Einnahmen[[#This Row],[Verwendung]]</f>
        <v>5MarieDies&amp;Das</v>
      </c>
      <c r="B7" s="1">
        <v>43130</v>
      </c>
      <c r="C7" s="8">
        <f>WEEKNUM(T_Einnahmen[[#This Row],[Datum ]])</f>
        <v>5</v>
      </c>
      <c r="D7" t="s">
        <v>3</v>
      </c>
      <c r="E7">
        <v>100</v>
      </c>
      <c r="F7" t="s">
        <v>7</v>
      </c>
    </row>
  </sheetData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7" sqref="B7:F7"/>
    </sheetView>
  </sheetViews>
  <sheetFormatPr baseColWidth="10" defaultRowHeight="15" x14ac:dyDescent="0.25"/>
  <cols>
    <col min="1" max="1" width="14.28515625" customWidth="1"/>
    <col min="3" max="3" width="4.7109375" style="7" customWidth="1"/>
    <col min="4" max="4" width="14.5703125" customWidth="1"/>
  </cols>
  <sheetData>
    <row r="1" spans="1:6" x14ac:dyDescent="0.25">
      <c r="A1" s="3" t="s">
        <v>8</v>
      </c>
      <c r="B1" t="s">
        <v>0</v>
      </c>
      <c r="C1" s="8" t="s">
        <v>10</v>
      </c>
      <c r="D1" t="s">
        <v>2</v>
      </c>
      <c r="E1" t="s">
        <v>1</v>
      </c>
      <c r="F1" t="s">
        <v>4</v>
      </c>
    </row>
    <row r="2" spans="1:6" x14ac:dyDescent="0.25">
      <c r="A2" s="4" t="str">
        <f>WEEKNUM(Tabelle2[[#This Row],[Datum ]])&amp;Tabelle2[[#This Row],[Name]]&amp;Tabelle2[[#This Row],[Verwendung]]</f>
        <v>1PeterDies&amp;Das</v>
      </c>
      <c r="B2" s="1">
        <v>43102</v>
      </c>
      <c r="C2" s="8">
        <f>WEEKNUM(Tabelle2[[#This Row],[Datum ]])</f>
        <v>1</v>
      </c>
      <c r="D2" t="s">
        <v>3</v>
      </c>
      <c r="E2">
        <v>-300</v>
      </c>
      <c r="F2" t="s">
        <v>5</v>
      </c>
    </row>
    <row r="3" spans="1:6" x14ac:dyDescent="0.25">
      <c r="A3" s="4" t="str">
        <f>WEEKNUM(Tabelle2[[#This Row],[Datum ]])&amp;Tabelle2[[#This Row],[Name]]&amp;Tabelle2[[#This Row],[Verwendung]]</f>
        <v>1PaulDies&amp;Das</v>
      </c>
      <c r="B3" s="1">
        <v>43106</v>
      </c>
      <c r="C3" s="8">
        <f>WEEKNUM(Tabelle2[[#This Row],[Datum ]])</f>
        <v>1</v>
      </c>
      <c r="D3" t="s">
        <v>3</v>
      </c>
      <c r="E3">
        <v>-500</v>
      </c>
      <c r="F3" t="s">
        <v>6</v>
      </c>
    </row>
    <row r="4" spans="1:6" x14ac:dyDescent="0.25">
      <c r="A4" s="4" t="str">
        <f>WEEKNUM(Tabelle2[[#This Row],[Datum ]])&amp;Tabelle2[[#This Row],[Name]]&amp;Tabelle2[[#This Row],[Verwendung]]</f>
        <v>2MarieDies&amp;Das</v>
      </c>
      <c r="B4" s="1">
        <v>43109</v>
      </c>
      <c r="C4" s="8">
        <f>WEEKNUM(Tabelle2[[#This Row],[Datum ]])</f>
        <v>2</v>
      </c>
      <c r="D4" t="s">
        <v>3</v>
      </c>
      <c r="E4">
        <v>-100</v>
      </c>
      <c r="F4" t="s">
        <v>7</v>
      </c>
    </row>
    <row r="5" spans="1:6" x14ac:dyDescent="0.25">
      <c r="A5" s="4" t="str">
        <f>WEEKNUM(Tabelle2[[#This Row],[Datum ]])&amp;Tabelle2[[#This Row],[Name]]&amp;Tabelle2[[#This Row],[Verwendung]]</f>
        <v>2PeterDies&amp;Das</v>
      </c>
      <c r="B5" s="1">
        <v>43112</v>
      </c>
      <c r="C5" s="8">
        <f>WEEKNUM(Tabelle2[[#This Row],[Datum ]])</f>
        <v>2</v>
      </c>
      <c r="D5" t="s">
        <v>3</v>
      </c>
      <c r="E5">
        <v>-50</v>
      </c>
      <c r="F5" t="s">
        <v>5</v>
      </c>
    </row>
    <row r="6" spans="1:6" x14ac:dyDescent="0.25">
      <c r="A6" s="4" t="str">
        <f>WEEKNUM(Tabelle2[[#This Row],[Datum ]])&amp;Tabelle2[[#This Row],[Name]]&amp;Tabelle2[[#This Row],[Verwendung]]</f>
        <v>4PaulDies&amp;Das</v>
      </c>
      <c r="B6" s="1">
        <v>43124</v>
      </c>
      <c r="C6" s="8">
        <f>WEEKNUM(Tabelle2[[#This Row],[Datum ]])</f>
        <v>4</v>
      </c>
      <c r="D6" t="s">
        <v>3</v>
      </c>
      <c r="E6">
        <v>-90</v>
      </c>
      <c r="F6" t="s">
        <v>6</v>
      </c>
    </row>
    <row r="7" spans="1:6" x14ac:dyDescent="0.25">
      <c r="A7" s="4" t="str">
        <f>WEEKNUM(Tabelle2[[#This Row],[Datum ]])&amp;Tabelle2[[#This Row],[Name]]&amp;Tabelle2[[#This Row],[Verwendung]]</f>
        <v>5MarieDies&amp;Das</v>
      </c>
      <c r="B7" s="1">
        <v>43130</v>
      </c>
      <c r="C7" s="8">
        <f>WEEKNUM(Tabelle2[[#This Row],[Datum ]])</f>
        <v>5</v>
      </c>
      <c r="D7" t="s">
        <v>3</v>
      </c>
      <c r="E7">
        <v>-80</v>
      </c>
      <c r="F7" t="s">
        <v>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3" sqref="A13"/>
    </sheetView>
  </sheetViews>
  <sheetFormatPr baseColWidth="10" defaultRowHeight="15" x14ac:dyDescent="0.25"/>
  <cols>
    <col min="1" max="1" width="14.28515625" style="11" customWidth="1"/>
    <col min="3" max="3" width="12.85546875" style="2" customWidth="1"/>
    <col min="4" max="4" width="12.7109375" customWidth="1"/>
    <col min="5" max="5" width="8.5703125" style="10" customWidth="1"/>
    <col min="6" max="7" width="10.28515625" style="1" customWidth="1"/>
    <col min="8" max="8" width="12.140625" customWidth="1"/>
  </cols>
  <sheetData>
    <row r="1" spans="1:8" x14ac:dyDescent="0.25">
      <c r="A1" s="12" t="s">
        <v>8</v>
      </c>
      <c r="B1" s="13" t="s">
        <v>12</v>
      </c>
      <c r="C1" s="14" t="s">
        <v>2</v>
      </c>
      <c r="D1" s="13" t="s">
        <v>9</v>
      </c>
      <c r="E1" s="15" t="s">
        <v>4</v>
      </c>
      <c r="F1" s="16" t="s">
        <v>13</v>
      </c>
      <c r="G1" s="16" t="s">
        <v>14</v>
      </c>
      <c r="H1" s="17" t="s">
        <v>11</v>
      </c>
    </row>
    <row r="2" spans="1:8" x14ac:dyDescent="0.25">
      <c r="A2" s="11" t="str">
        <f>Einnahmen!A2</f>
        <v>1PeterDies&amp;Das</v>
      </c>
      <c r="B2" s="1">
        <f>VLOOKUP(A2,ein,2,FALSE)</f>
        <v>43101</v>
      </c>
      <c r="C2" s="2" t="str">
        <f>VLOOKUP(A2,ein,4,FALSE)</f>
        <v>Dies&amp;Das</v>
      </c>
      <c r="D2" s="6">
        <f>VLOOKUP(A2,ein,5,FALSE)</f>
        <v>200</v>
      </c>
      <c r="E2" s="9" t="str">
        <f>VLOOKUP(A2,ein,6,FALSE)</f>
        <v>Peter</v>
      </c>
      <c r="F2" s="1">
        <f>VLOOKUP(A2,aus,2,FALSE)</f>
        <v>43102</v>
      </c>
      <c r="G2" s="1" t="str">
        <f>VLOOKUP(A2,aus,4,FALSE)</f>
        <v>Dies&amp;Das</v>
      </c>
      <c r="H2">
        <f>VLOOKUP(A2,aus,5,FALSE)</f>
        <v>-300</v>
      </c>
    </row>
    <row r="3" spans="1:8" x14ac:dyDescent="0.25">
      <c r="A3" s="11" t="str">
        <f>Einnahmen!A3</f>
        <v>1PaulDies&amp;Das</v>
      </c>
      <c r="B3" s="1">
        <f>VLOOKUP(A3,ein,2,FALSE)</f>
        <v>43105</v>
      </c>
      <c r="C3" s="2" t="str">
        <f>VLOOKUP(A3,ein,4,FALSE)</f>
        <v>Dies&amp;Das</v>
      </c>
      <c r="D3" s="6">
        <f>VLOOKUP(A3,ein,5,FALSE)</f>
        <v>300</v>
      </c>
      <c r="E3" s="9" t="str">
        <f>VLOOKUP(A3,ein,6,FALSE)</f>
        <v>Paul</v>
      </c>
      <c r="F3" s="1">
        <f>VLOOKUP(A3,aus,2,FALSE)</f>
        <v>43106</v>
      </c>
      <c r="G3" s="1" t="str">
        <f>VLOOKUP(A3,aus,4,FALSE)</f>
        <v>Dies&amp;Das</v>
      </c>
      <c r="H3">
        <f>VLOOKUP(A3,aus,5,FALSE)</f>
        <v>-500</v>
      </c>
    </row>
    <row r="4" spans="1:8" x14ac:dyDescent="0.25">
      <c r="A4" s="11" t="str">
        <f>Einnahmen!A4</f>
        <v>2MarieDies&amp;Das</v>
      </c>
      <c r="B4" s="1">
        <f>VLOOKUP(A4,ein,2,FALSE)</f>
        <v>43110</v>
      </c>
      <c r="C4" s="2" t="str">
        <f>VLOOKUP(A4,ein,4,FALSE)</f>
        <v>Dies&amp;Das</v>
      </c>
      <c r="D4" s="6">
        <f>VLOOKUP(A4,ein,5,FALSE)</f>
        <v>150</v>
      </c>
      <c r="E4" s="9" t="str">
        <f>VLOOKUP(A4,ein,6,FALSE)</f>
        <v>Marie</v>
      </c>
      <c r="F4" s="1">
        <f>VLOOKUP(A4,aus,2,FALSE)</f>
        <v>43109</v>
      </c>
      <c r="G4" s="1" t="str">
        <f>VLOOKUP(A4,aus,4,FALSE)</f>
        <v>Dies&amp;Das</v>
      </c>
      <c r="H4">
        <f>VLOOKUP(A4,aus,5,FALSE)</f>
        <v>-100</v>
      </c>
    </row>
    <row r="5" spans="1:8" x14ac:dyDescent="0.25">
      <c r="A5" s="11" t="str">
        <f>Einnahmen!A5</f>
        <v>4PeterDies&amp;Das</v>
      </c>
      <c r="B5" s="1">
        <f>VLOOKUP(A5,ein,2,FALSE)</f>
        <v>43121</v>
      </c>
      <c r="C5" s="2" t="str">
        <f>VLOOKUP(A5,ein,4,FALSE)</f>
        <v>Dies&amp;Das</v>
      </c>
      <c r="D5" s="6">
        <f>VLOOKUP(A5,ein,5,FALSE)</f>
        <v>50</v>
      </c>
      <c r="E5" s="9" t="str">
        <f>VLOOKUP(A5,ein,6,FALSE)</f>
        <v>Peter</v>
      </c>
      <c r="F5" s="1" t="e">
        <f>VLOOKUP(A5,aus,2,FALSE)</f>
        <v>#N/A</v>
      </c>
      <c r="G5" s="1" t="e">
        <f>VLOOKUP(A5,aus,4,FALSE)</f>
        <v>#N/A</v>
      </c>
      <c r="H5" t="e">
        <f>VLOOKUP(A5,aus,5,FALSE)</f>
        <v>#N/A</v>
      </c>
    </row>
    <row r="6" spans="1:8" x14ac:dyDescent="0.25">
      <c r="A6" s="11" t="str">
        <f>Einnahmen!A6</f>
        <v>4PaulDies&amp;Das</v>
      </c>
      <c r="B6" s="1">
        <f>VLOOKUP(A6,ein,2,FALSE)</f>
        <v>43122</v>
      </c>
      <c r="C6" s="2" t="str">
        <f>VLOOKUP(A6,ein,4,FALSE)</f>
        <v>Dies&amp;Das</v>
      </c>
      <c r="D6" s="6">
        <f>VLOOKUP(A6,ein,5,FALSE)</f>
        <v>20</v>
      </c>
      <c r="E6" s="9" t="str">
        <f>VLOOKUP(A6,ein,6,FALSE)</f>
        <v>Paul</v>
      </c>
      <c r="F6" s="1">
        <f>VLOOKUP(A6,aus,2,FALSE)</f>
        <v>43124</v>
      </c>
      <c r="G6" s="1" t="str">
        <f>VLOOKUP(A6,aus,4,FALSE)</f>
        <v>Dies&amp;Das</v>
      </c>
      <c r="H6">
        <f>VLOOKUP(A6,aus,5,FALSE)</f>
        <v>-90</v>
      </c>
    </row>
    <row r="7" spans="1:8" x14ac:dyDescent="0.25">
      <c r="A7" s="11" t="str">
        <f>Einnahmen!A7</f>
        <v>5MarieDies&amp;Das</v>
      </c>
      <c r="B7" s="1">
        <f>VLOOKUP(A7,ein,2,FALSE)</f>
        <v>43130</v>
      </c>
      <c r="C7" s="2" t="str">
        <f>VLOOKUP(A7,ein,4,FALSE)</f>
        <v>Dies&amp;Das</v>
      </c>
      <c r="D7" s="6">
        <f>VLOOKUP(A7,ein,5,FALSE)</f>
        <v>100</v>
      </c>
      <c r="E7" s="9" t="str">
        <f>VLOOKUP(A7,ein,6,FALSE)</f>
        <v>Marie</v>
      </c>
      <c r="F7" s="1">
        <f>VLOOKUP(A7,aus,2,FALSE)</f>
        <v>43130</v>
      </c>
      <c r="G7" s="1" t="str">
        <f>VLOOKUP(A7,aus,4,FALSE)</f>
        <v>Dies&amp;Das</v>
      </c>
      <c r="H7">
        <f>VLOOKUP(A7,aus,5,FALSE)</f>
        <v>-80</v>
      </c>
    </row>
    <row r="8" spans="1:8" x14ac:dyDescent="0.25">
      <c r="A8" s="11">
        <f>Einnahmen!A8</f>
        <v>0</v>
      </c>
      <c r="B8" s="1" t="e">
        <f>VLOOKUP(A8,ein,2,FALSE)</f>
        <v>#N/A</v>
      </c>
      <c r="C8" s="2" t="e">
        <f>VLOOKUP(A8,ein,4,FALSE)</f>
        <v>#N/A</v>
      </c>
      <c r="D8" s="6" t="e">
        <f>VLOOKUP(A8,ein,5,FALSE)</f>
        <v>#N/A</v>
      </c>
      <c r="E8" s="9" t="e">
        <f>VLOOKUP(A8,ein,6,FALSE)</f>
        <v>#N/A</v>
      </c>
      <c r="F8" s="1" t="e">
        <f>VLOOKUP(A8,aus,2,FALSE)</f>
        <v>#N/A</v>
      </c>
      <c r="G8" s="1" t="e">
        <f>VLOOKUP(A8,aus,4,FALSE)</f>
        <v>#N/A</v>
      </c>
      <c r="H8" t="e">
        <f>VLOOKUP(A8,aus,5,FALSE)</f>
        <v>#N/A</v>
      </c>
    </row>
    <row r="9" spans="1:8" x14ac:dyDescent="0.25">
      <c r="A9" s="11">
        <f>Einnahmen!A9</f>
        <v>0</v>
      </c>
      <c r="B9" s="1" t="e">
        <f>VLOOKUP(A9,ein,2,FALSE)</f>
        <v>#N/A</v>
      </c>
      <c r="C9" s="2" t="e">
        <f>VLOOKUP(A9,ein,4,FALSE)</f>
        <v>#N/A</v>
      </c>
      <c r="D9" s="6" t="e">
        <f>VLOOKUP(A9,ein,5,FALSE)</f>
        <v>#N/A</v>
      </c>
      <c r="E9" s="9" t="e">
        <f>VLOOKUP(A9,ein,6,FALSE)</f>
        <v>#N/A</v>
      </c>
      <c r="F9" s="1" t="e">
        <f>VLOOKUP(A9,aus,2,FALSE)</f>
        <v>#N/A</v>
      </c>
      <c r="G9" s="1" t="e">
        <f>VLOOKUP(A9,aus,4,FALSE)</f>
        <v>#N/A</v>
      </c>
      <c r="H9" t="e">
        <f>VLOOKUP(A9,aus,5,FALSE)</f>
        <v>#N/A</v>
      </c>
    </row>
    <row r="10" spans="1:8" x14ac:dyDescent="0.25">
      <c r="A10" s="11">
        <f>Einnahmen!A10</f>
        <v>0</v>
      </c>
      <c r="B10" s="1" t="e">
        <f>VLOOKUP(A10,ein,2,FALSE)</f>
        <v>#N/A</v>
      </c>
      <c r="C10" s="2" t="e">
        <f>VLOOKUP(A10,ein,4,FALSE)</f>
        <v>#N/A</v>
      </c>
      <c r="D10" s="6" t="e">
        <f>VLOOKUP(A10,ein,5,FALSE)</f>
        <v>#N/A</v>
      </c>
      <c r="E10" s="9" t="e">
        <f>VLOOKUP(A10,ein,6,FALSE)</f>
        <v>#N/A</v>
      </c>
      <c r="F10" s="1" t="e">
        <f>VLOOKUP(A10,aus,2,FALSE)</f>
        <v>#N/A</v>
      </c>
      <c r="G10" s="1" t="e">
        <f>VLOOKUP(A10,aus,4,FALSE)</f>
        <v>#N/A</v>
      </c>
      <c r="H10" t="e">
        <f>VLOOKUP(A10,aus,5,FALSE)</f>
        <v>#N/A</v>
      </c>
    </row>
    <row r="11" spans="1:8" x14ac:dyDescent="0.25">
      <c r="A11" s="11">
        <f>Einnahmen!A11</f>
        <v>0</v>
      </c>
      <c r="B11" s="1" t="e">
        <f>VLOOKUP(A11,ein,2,FALSE)</f>
        <v>#N/A</v>
      </c>
      <c r="C11" s="2" t="e">
        <f>VLOOKUP(A11,ein,4,FALSE)</f>
        <v>#N/A</v>
      </c>
      <c r="D11" s="6" t="e">
        <f>VLOOKUP(A11,ein,5,FALSE)</f>
        <v>#N/A</v>
      </c>
      <c r="E11" s="9" t="e">
        <f>VLOOKUP(A11,ein,6,FALSE)</f>
        <v>#N/A</v>
      </c>
      <c r="F11" s="1" t="e">
        <f>VLOOKUP(A11,aus,2,FALSE)</f>
        <v>#N/A</v>
      </c>
      <c r="G11" s="1" t="e">
        <f>VLOOKUP(A11,aus,4,FALSE)</f>
        <v>#N/A</v>
      </c>
      <c r="H11" t="e">
        <f>VLOOKUP(A11,aus,5,FALSE)</f>
        <v>#N/A</v>
      </c>
    </row>
    <row r="12" spans="1:8" x14ac:dyDescent="0.25">
      <c r="A12" s="11">
        <f>Einnahmen!A12</f>
        <v>0</v>
      </c>
      <c r="B12" s="1" t="e">
        <f>VLOOKUP(A12,ein,2,FALSE)</f>
        <v>#N/A</v>
      </c>
      <c r="C12" s="2" t="e">
        <f>VLOOKUP(A12,ein,4,FALSE)</f>
        <v>#N/A</v>
      </c>
      <c r="D12" s="6" t="e">
        <f>VLOOKUP(A12,ein,5,FALSE)</f>
        <v>#N/A</v>
      </c>
      <c r="E12" s="9" t="e">
        <f>VLOOKUP(A12,ein,6,FALSE)</f>
        <v>#N/A</v>
      </c>
      <c r="F12" s="1" t="e">
        <f>VLOOKUP(A12,aus,2,FALSE)</f>
        <v>#N/A</v>
      </c>
      <c r="G12" s="1" t="e">
        <f>VLOOKUP(A12,aus,4,FALSE)</f>
        <v>#N/A</v>
      </c>
      <c r="H12" t="e">
        <f>VLOOKUP(A12,aus,5,FALSE)</f>
        <v>#N/A</v>
      </c>
    </row>
    <row r="13" spans="1:8" x14ac:dyDescent="0.25">
      <c r="A13" s="11">
        <f>Einnahmen!A13</f>
        <v>0</v>
      </c>
      <c r="B13" s="1" t="e">
        <f>VLOOKUP(A13,ein,2,FALSE)</f>
        <v>#N/A</v>
      </c>
      <c r="C13" s="2" t="e">
        <f>VLOOKUP(A13,ein,4,FALSE)</f>
        <v>#N/A</v>
      </c>
      <c r="D13" s="6" t="e">
        <f>VLOOKUP(A13,ein,5,FALSE)</f>
        <v>#N/A</v>
      </c>
      <c r="E13" s="9" t="e">
        <f>VLOOKUP(A13,ein,6,FALSE)</f>
        <v>#N/A</v>
      </c>
      <c r="F13" s="1" t="e">
        <f>VLOOKUP(A13,aus,2,FALSE)</f>
        <v>#N/A</v>
      </c>
      <c r="G13" s="1" t="e">
        <f>VLOOKUP(A13,aus,4,FALSE)</f>
        <v>#N/A</v>
      </c>
      <c r="H13" t="e">
        <f>VLOOKUP(A13,aus,5,FALSE)</f>
        <v>#N/A</v>
      </c>
    </row>
    <row r="14" spans="1:8" x14ac:dyDescent="0.25">
      <c r="A14" s="11">
        <f>Einnahmen!A14</f>
        <v>0</v>
      </c>
      <c r="B14" s="1" t="e">
        <f>VLOOKUP(A14,ein,2,FALSE)</f>
        <v>#N/A</v>
      </c>
      <c r="C14" s="2" t="e">
        <f>VLOOKUP(A14,ein,4,FALSE)</f>
        <v>#N/A</v>
      </c>
      <c r="D14" s="6" t="e">
        <f>VLOOKUP(A14,ein,5,FALSE)</f>
        <v>#N/A</v>
      </c>
      <c r="E14" s="9" t="e">
        <f>VLOOKUP(A14,ein,6,FALSE)</f>
        <v>#N/A</v>
      </c>
      <c r="F14" s="1" t="e">
        <f>VLOOKUP(A14,aus,2,FALSE)</f>
        <v>#N/A</v>
      </c>
      <c r="G14" s="1" t="e">
        <f>VLOOKUP(A14,aus,4,FALSE)</f>
        <v>#N/A</v>
      </c>
      <c r="H14" t="e">
        <f>VLOOKUP(A14,aus,5,FALSE)</f>
        <v>#N/A</v>
      </c>
    </row>
    <row r="15" spans="1:8" x14ac:dyDescent="0.25">
      <c r="A15" s="11">
        <f>Einnahmen!A15</f>
        <v>0</v>
      </c>
      <c r="B15" s="1" t="e">
        <f>VLOOKUP(A15,ein,2,FALSE)</f>
        <v>#N/A</v>
      </c>
      <c r="C15" s="2" t="e">
        <f>VLOOKUP(A15,ein,4,FALSE)</f>
        <v>#N/A</v>
      </c>
      <c r="D15" s="6" t="e">
        <f>VLOOKUP(A15,ein,5,FALSE)</f>
        <v>#N/A</v>
      </c>
      <c r="E15" s="9" t="e">
        <f>VLOOKUP(A15,ein,6,FALSE)</f>
        <v>#N/A</v>
      </c>
      <c r="F15" s="1" t="e">
        <f>VLOOKUP(A15,aus,2,FALSE)</f>
        <v>#N/A</v>
      </c>
      <c r="G15" s="1" t="e">
        <f>VLOOKUP(A15,aus,4,FALSE)</f>
        <v>#N/A</v>
      </c>
      <c r="H15" t="e">
        <f>VLOOKUP(A15,aus,5,FALSE)</f>
        <v>#N/A</v>
      </c>
    </row>
    <row r="16" spans="1:8" x14ac:dyDescent="0.25">
      <c r="A16" s="11">
        <f>Einnahmen!A16</f>
        <v>0</v>
      </c>
      <c r="B16" s="1" t="e">
        <f>VLOOKUP(A16,ein,2,FALSE)</f>
        <v>#N/A</v>
      </c>
      <c r="C16" s="2" t="e">
        <f>VLOOKUP(A16,ein,4,FALSE)</f>
        <v>#N/A</v>
      </c>
      <c r="D16" s="6" t="e">
        <f>VLOOKUP(A16,ein,5,FALSE)</f>
        <v>#N/A</v>
      </c>
      <c r="E16" s="9" t="e">
        <f>VLOOKUP(A16,ein,6,FALSE)</f>
        <v>#N/A</v>
      </c>
      <c r="F16" s="1" t="e">
        <f>VLOOKUP(A16,aus,2,FALSE)</f>
        <v>#N/A</v>
      </c>
      <c r="G16" s="1" t="e">
        <f>VLOOKUP(A16,aus,4,FALSE)</f>
        <v>#N/A</v>
      </c>
      <c r="H16" t="e">
        <f>VLOOKUP(A16,aus,5,FALSE)</f>
        <v>#N/A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Einnahmen</vt:lpstr>
      <vt:lpstr>Ausgaben</vt:lpstr>
      <vt:lpstr>sverweis</vt:lpstr>
      <vt:lpstr>aus</vt:lpstr>
      <vt:lpstr>ein</vt:lpstr>
      <vt:lpstr>T_Ausgaben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Thomas</cp:lastModifiedBy>
  <dcterms:created xsi:type="dcterms:W3CDTF">2019-02-03T09:07:38Z</dcterms:created>
  <dcterms:modified xsi:type="dcterms:W3CDTF">2019-02-03T18:41:12Z</dcterms:modified>
</cp:coreProperties>
</file>